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页_1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<sst xmlns="http://schemas.openxmlformats.org/spreadsheetml/2006/main" count="91" uniqueCount="85">
  <si>
    <t>资产负债表</t>
  </si>
  <si>
    <t>单位名称：乌海市海勃湾区泰吉老年公寓</t>
  </si>
  <si>
    <t>单位：元</t>
  </si>
  <si>
    <t>资        产</t>
  </si>
  <si>
    <t>行次</t>
  </si>
  <si>
    <t>年初数</t>
  </si>
  <si>
    <t>期末数</t>
  </si>
  <si>
    <t>负债和股东权益</t>
  </si>
  <si>
    <t>流动资产：</t>
  </si>
  <si>
    <t>流动负债:</t>
  </si>
  <si>
    <t xml:space="preserve">    货币资金</t>
  </si>
  <si>
    <t xml:space="preserve">    短期借款</t>
  </si>
  <si>
    <t>预付账款</t>
  </si>
  <si>
    <t xml:space="preserve">    应付票据</t>
  </si>
  <si>
    <t xml:space="preserve">    应收票据</t>
  </si>
  <si>
    <t xml:space="preserve">    应付账款</t>
  </si>
  <si>
    <t xml:space="preserve">    应收股息</t>
  </si>
  <si>
    <t xml:space="preserve">    应付工资</t>
  </si>
  <si>
    <t xml:space="preserve">    应收账款</t>
  </si>
  <si>
    <t xml:space="preserve">    应付福利费</t>
  </si>
  <si>
    <t xml:space="preserve">    其他应收款</t>
  </si>
  <si>
    <t xml:space="preserve">    应付利润</t>
  </si>
  <si>
    <t xml:space="preserve">    存货</t>
  </si>
  <si>
    <t xml:space="preserve">    应交税金</t>
  </si>
  <si>
    <t xml:space="preserve">    待摊费用</t>
  </si>
  <si>
    <t xml:space="preserve">    其他应交款</t>
  </si>
  <si>
    <t xml:space="preserve">    一年内到期的长期债权投资</t>
  </si>
  <si>
    <t xml:space="preserve">    其他应付款</t>
  </si>
  <si>
    <t xml:space="preserve">    其他流动资产</t>
  </si>
  <si>
    <t xml:space="preserve">    预提费用</t>
  </si>
  <si>
    <t xml:space="preserve">    流动资产合计</t>
  </si>
  <si>
    <t xml:space="preserve">    一年内到期的长期负债</t>
  </si>
  <si>
    <t>长期投资:</t>
  </si>
  <si>
    <t xml:space="preserve">    其他流动负债</t>
  </si>
  <si>
    <t xml:space="preserve">    长期股权投资</t>
  </si>
  <si>
    <t xml:space="preserve">    流动负债合计</t>
  </si>
  <si>
    <t xml:space="preserve">    长期债权投资</t>
  </si>
  <si>
    <t xml:space="preserve"> 长期负债:</t>
  </si>
  <si>
    <t xml:space="preserve">    长期投资合计</t>
  </si>
  <si>
    <t xml:space="preserve">    长期借款</t>
  </si>
  <si>
    <t>固定资产:</t>
  </si>
  <si>
    <t xml:space="preserve">    长期应付款</t>
  </si>
  <si>
    <t xml:space="preserve">    固定资产原价</t>
  </si>
  <si>
    <t xml:space="preserve">    其他长期负债</t>
  </si>
  <si>
    <t xml:space="preserve">      减:累计折旧</t>
  </si>
  <si>
    <t xml:space="preserve">    固定资产净值</t>
  </si>
  <si>
    <t xml:space="preserve">    长期负债合计</t>
  </si>
  <si>
    <t xml:space="preserve">    工程物资</t>
  </si>
  <si>
    <t xml:space="preserve">    在建工程</t>
  </si>
  <si>
    <t xml:space="preserve">    负债合计</t>
  </si>
  <si>
    <t xml:space="preserve">    固定资产清理</t>
  </si>
  <si>
    <t>所有者权益（或股东权益）</t>
  </si>
  <si>
    <t xml:space="preserve">    固定资产合计</t>
  </si>
  <si>
    <t xml:space="preserve">    实收资本</t>
  </si>
  <si>
    <t>无形资产及其他资产:</t>
  </si>
  <si>
    <t xml:space="preserve">    资本公积</t>
  </si>
  <si>
    <t xml:space="preserve">    无形资产</t>
  </si>
  <si>
    <t xml:space="preserve">    盈余公积</t>
  </si>
  <si>
    <t xml:space="preserve">    长期待摊费用</t>
  </si>
  <si>
    <t xml:space="preserve">     其中：法定公益金</t>
  </si>
  <si>
    <t xml:space="preserve">    其他长期资产</t>
  </si>
  <si>
    <t xml:space="preserve">    未分配利润</t>
  </si>
  <si>
    <t xml:space="preserve">    无形资产及其他资产合计</t>
  </si>
  <si>
    <t>所有者权益（或股东权益）合计</t>
  </si>
  <si>
    <t xml:space="preserve">    资产合计</t>
  </si>
  <si>
    <t>负债和所有者权益（或股东权益）合计</t>
  </si>
  <si>
    <t>利润表</t>
  </si>
  <si>
    <t>项      目</t>
  </si>
  <si>
    <t>本月数</t>
  </si>
  <si>
    <t>本年累计数</t>
  </si>
  <si>
    <t>一、主营业务收入</t>
  </si>
  <si>
    <t xml:space="preserve">   减:主营业务成本</t>
  </si>
  <si>
    <t xml:space="preserve">      主营业务税金及附加</t>
  </si>
  <si>
    <t>二、主营业务利润</t>
  </si>
  <si>
    <t xml:space="preserve">   加：其他业务利润</t>
  </si>
  <si>
    <t xml:space="preserve">   减：营业费用</t>
  </si>
  <si>
    <t xml:space="preserve">       管理费用</t>
  </si>
  <si>
    <t xml:space="preserve">       财务费用</t>
  </si>
  <si>
    <t>三、营业利润</t>
  </si>
  <si>
    <t xml:space="preserve">   加:投资收益</t>
  </si>
  <si>
    <t xml:space="preserve">      营业外收入</t>
  </si>
  <si>
    <t xml:space="preserve">   减:营业外支出</t>
  </si>
  <si>
    <t>四、利润总额</t>
  </si>
  <si>
    <t xml:space="preserve">   减:所得税</t>
  </si>
  <si>
    <t>五、净利润</t>
  </si>
</sst>
</file>

<file path=xl/styles.xml><?xml version="1.0" encoding="utf-8"?>
<styleSheet xmlns="http://schemas.openxmlformats.org/spreadsheetml/2006/main">
  <numFmts count="6">
    <numFmt numFmtId="176" formatCode="#,##0.00;\-#,##0.00;&quot;&quot;"/>
    <numFmt numFmtId="177" formatCode="yyyy&quot;年&quot;m&quot;月&quot;;@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2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000000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70000"/>
      </bottom>
      <diagonal/>
    </border>
    <border>
      <left/>
      <right/>
      <top style="thin">
        <color rgb="FFFFFFFF"/>
      </top>
      <bottom style="thin">
        <color rgb="FF070000"/>
      </bottom>
      <diagonal/>
    </border>
    <border>
      <left style="thin">
        <color rgb="FF070000"/>
      </left>
      <right style="thin">
        <color rgb="FF070000"/>
      </right>
      <top style="thin">
        <color rgb="FF070000"/>
      </top>
      <bottom style="thin">
        <color rgb="FF07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7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9" borderId="15" applyNumberFormat="0" applyAlignment="0" applyProtection="0">
      <alignment vertical="center"/>
    </xf>
    <xf numFmtId="0" fontId="12" fillId="16" borderId="17" applyNumberFormat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23" borderId="20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1" fillId="15" borderId="16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177" fontId="1" fillId="2" borderId="5" xfId="0" applyNumberFormat="1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176" fontId="1" fillId="2" borderId="8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176" fontId="4" fillId="2" borderId="11" xfId="0" applyNumberFormat="1" applyFont="1" applyFill="1" applyBorder="1" applyAlignment="1">
      <alignment horizontal="right" vertical="center" wrapText="1"/>
    </xf>
    <xf numFmtId="9" fontId="4" fillId="2" borderId="11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4" fontId="3" fillId="2" borderId="9" xfId="0" applyNumberFormat="1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righ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K21" sqref="K21"/>
    </sheetView>
  </sheetViews>
  <sheetFormatPr defaultColWidth="9" defaultRowHeight="14.25" outlineLevelCol="7"/>
  <cols>
    <col min="1" max="1" width="24.1083333333333" customWidth="1"/>
    <col min="2" max="2" width="4.125" customWidth="1"/>
    <col min="3" max="3" width="16.875" customWidth="1"/>
    <col min="4" max="4" width="14.2333333333333" customWidth="1"/>
    <col min="5" max="5" width="28.7333333333333" customWidth="1"/>
    <col min="6" max="6" width="4.125" customWidth="1"/>
    <col min="7" max="7" width="14.6083333333333" customWidth="1"/>
    <col min="8" max="8" width="18.625" customWidth="1"/>
  </cols>
  <sheetData>
    <row r="1" ht="14.15" customHeight="1" spans="1:8">
      <c r="A1" s="13"/>
      <c r="B1" s="13"/>
      <c r="C1" s="13"/>
      <c r="D1" s="13"/>
      <c r="E1" s="13"/>
      <c r="F1" s="13"/>
      <c r="G1" s="13"/>
      <c r="H1" s="20"/>
    </row>
    <row r="2" ht="23.95" customHeight="1" spans="1:8">
      <c r="A2" s="3" t="s">
        <v>0</v>
      </c>
      <c r="B2" s="4"/>
      <c r="C2" s="4"/>
      <c r="D2" s="4"/>
      <c r="E2" s="4"/>
      <c r="F2" s="4"/>
      <c r="G2" s="4"/>
      <c r="H2" s="5"/>
    </row>
    <row r="3" ht="14.15" customHeight="1" spans="1:8">
      <c r="A3" s="14" t="s">
        <v>1</v>
      </c>
      <c r="B3" s="15"/>
      <c r="C3" s="15"/>
      <c r="D3" s="15"/>
      <c r="E3" s="21"/>
      <c r="F3" s="22"/>
      <c r="G3" s="22"/>
      <c r="H3" s="23" t="s">
        <v>2</v>
      </c>
    </row>
    <row r="4" ht="12.85" customHeight="1" spans="1:8">
      <c r="A4" s="16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6" t="s">
        <v>4</v>
      </c>
      <c r="G4" s="16" t="s">
        <v>5</v>
      </c>
      <c r="H4" s="16" t="s">
        <v>6</v>
      </c>
    </row>
    <row r="5" ht="12.85" customHeight="1" spans="1:8">
      <c r="A5" s="17" t="s">
        <v>8</v>
      </c>
      <c r="B5" s="16"/>
      <c r="C5" s="18"/>
      <c r="D5" s="18"/>
      <c r="E5" s="17" t="s">
        <v>9</v>
      </c>
      <c r="F5" s="16"/>
      <c r="G5" s="18"/>
      <c r="H5" s="18"/>
    </row>
    <row r="6" ht="12.85" customHeight="1" spans="1:8">
      <c r="A6" s="19" t="s">
        <v>10</v>
      </c>
      <c r="B6" s="16">
        <v>1</v>
      </c>
      <c r="C6" s="18">
        <v>5493918.62</v>
      </c>
      <c r="D6" s="18">
        <v>6247470.64</v>
      </c>
      <c r="E6" s="17" t="s">
        <v>11</v>
      </c>
      <c r="F6" s="16">
        <v>68</v>
      </c>
      <c r="G6" s="18">
        <v>0</v>
      </c>
      <c r="H6" s="18">
        <v>0</v>
      </c>
    </row>
    <row r="7" ht="12.85" customHeight="1" spans="1:8">
      <c r="A7" s="16" t="s">
        <v>12</v>
      </c>
      <c r="B7" s="16">
        <v>2</v>
      </c>
      <c r="C7" s="18">
        <v>1129792.5</v>
      </c>
      <c r="D7" s="18">
        <v>1261767.5</v>
      </c>
      <c r="E7" s="17" t="s">
        <v>13</v>
      </c>
      <c r="F7" s="16">
        <v>69</v>
      </c>
      <c r="G7" s="18">
        <v>0</v>
      </c>
      <c r="H7" s="18">
        <v>74170.94</v>
      </c>
    </row>
    <row r="8" ht="12.85" customHeight="1" spans="1:8">
      <c r="A8" s="17" t="s">
        <v>14</v>
      </c>
      <c r="B8" s="16">
        <v>3</v>
      </c>
      <c r="C8" s="18">
        <v>0</v>
      </c>
      <c r="D8" s="18">
        <v>0</v>
      </c>
      <c r="E8" s="17" t="s">
        <v>15</v>
      </c>
      <c r="F8" s="16">
        <v>70</v>
      </c>
      <c r="G8" s="18">
        <v>-53907.32</v>
      </c>
      <c r="H8" s="18">
        <v>-151475.47</v>
      </c>
    </row>
    <row r="9" ht="12.85" customHeight="1" spans="1:8">
      <c r="A9" s="17" t="s">
        <v>16</v>
      </c>
      <c r="B9" s="16">
        <v>4</v>
      </c>
      <c r="C9" s="18">
        <v>0</v>
      </c>
      <c r="D9" s="18">
        <v>0</v>
      </c>
      <c r="E9" s="17" t="s">
        <v>17</v>
      </c>
      <c r="F9" s="16">
        <v>72</v>
      </c>
      <c r="G9" s="18">
        <v>262321</v>
      </c>
      <c r="H9" s="18">
        <v>161536.08</v>
      </c>
    </row>
    <row r="10" ht="12.85" customHeight="1" spans="1:8">
      <c r="A10" s="17" t="s">
        <v>18</v>
      </c>
      <c r="B10" s="16">
        <v>6</v>
      </c>
      <c r="C10" s="18">
        <v>0</v>
      </c>
      <c r="D10" s="18"/>
      <c r="E10" s="17" t="s">
        <v>19</v>
      </c>
      <c r="F10" s="16">
        <v>73</v>
      </c>
      <c r="G10" s="18">
        <v>0</v>
      </c>
      <c r="H10" s="18">
        <v>0</v>
      </c>
    </row>
    <row r="11" ht="12.85" customHeight="1" spans="1:8">
      <c r="A11" s="17" t="s">
        <v>20</v>
      </c>
      <c r="B11" s="16">
        <v>7</v>
      </c>
      <c r="C11" s="18">
        <v>1492387.9</v>
      </c>
      <c r="D11" s="18">
        <v>492706.53</v>
      </c>
      <c r="E11" s="17" t="s">
        <v>21</v>
      </c>
      <c r="F11" s="16">
        <v>74</v>
      </c>
      <c r="G11" s="18">
        <v>0</v>
      </c>
      <c r="H11" s="18">
        <v>0</v>
      </c>
    </row>
    <row r="12" ht="12.85" customHeight="1" spans="1:8">
      <c r="A12" s="17" t="s">
        <v>22</v>
      </c>
      <c r="B12" s="16">
        <v>10</v>
      </c>
      <c r="C12" s="18">
        <v>0</v>
      </c>
      <c r="D12" s="18">
        <v>0</v>
      </c>
      <c r="E12" s="17" t="s">
        <v>23</v>
      </c>
      <c r="F12" s="16">
        <v>76</v>
      </c>
      <c r="G12" s="18">
        <v>0</v>
      </c>
      <c r="H12" s="18">
        <v>63570.38</v>
      </c>
    </row>
    <row r="13" ht="12.85" customHeight="1" spans="1:8">
      <c r="A13" s="17" t="s">
        <v>24</v>
      </c>
      <c r="B13" s="16">
        <v>11</v>
      </c>
      <c r="C13" s="18">
        <v>0</v>
      </c>
      <c r="D13" s="18">
        <v>0</v>
      </c>
      <c r="E13" s="17" t="s">
        <v>25</v>
      </c>
      <c r="F13" s="16">
        <v>80</v>
      </c>
      <c r="G13" s="18">
        <v>0</v>
      </c>
      <c r="H13" s="18">
        <v>0</v>
      </c>
    </row>
    <row r="14" ht="12.85" customHeight="1" spans="1:8">
      <c r="A14" s="17" t="s">
        <v>26</v>
      </c>
      <c r="B14" s="16">
        <v>21</v>
      </c>
      <c r="C14" s="18"/>
      <c r="D14" s="18"/>
      <c r="E14" s="17" t="s">
        <v>27</v>
      </c>
      <c r="F14" s="16">
        <v>81</v>
      </c>
      <c r="G14" s="18">
        <v>1662455.06</v>
      </c>
      <c r="H14" s="18">
        <v>-345503.85</v>
      </c>
    </row>
    <row r="15" ht="12.85" customHeight="1" spans="1:8">
      <c r="A15" s="17" t="s">
        <v>28</v>
      </c>
      <c r="B15" s="16">
        <v>24</v>
      </c>
      <c r="C15" s="18"/>
      <c r="D15" s="18"/>
      <c r="E15" s="17" t="s">
        <v>29</v>
      </c>
      <c r="F15" s="16">
        <v>82</v>
      </c>
      <c r="G15" s="18">
        <v>0</v>
      </c>
      <c r="H15" s="18">
        <v>0</v>
      </c>
    </row>
    <row r="16" ht="12.85" customHeight="1" spans="1:8">
      <c r="A16" s="17" t="s">
        <v>30</v>
      </c>
      <c r="B16" s="16">
        <v>31</v>
      </c>
      <c r="C16" s="18">
        <v>8116099.02</v>
      </c>
      <c r="D16" s="18">
        <f>SUM(D6:D15)</f>
        <v>8001944.67</v>
      </c>
      <c r="E16" s="17" t="s">
        <v>31</v>
      </c>
      <c r="F16" s="16">
        <v>86</v>
      </c>
      <c r="G16" s="18"/>
      <c r="H16" s="18"/>
    </row>
    <row r="17" ht="12.85" customHeight="1" spans="1:8">
      <c r="A17" s="17" t="s">
        <v>32</v>
      </c>
      <c r="B17" s="16"/>
      <c r="C17" s="18"/>
      <c r="D17" s="18"/>
      <c r="E17" s="17" t="s">
        <v>33</v>
      </c>
      <c r="F17" s="16">
        <v>90</v>
      </c>
      <c r="G17" s="18">
        <v>0</v>
      </c>
      <c r="H17" s="18">
        <v>0</v>
      </c>
    </row>
    <row r="18" ht="12.85" customHeight="1" spans="1:8">
      <c r="A18" s="17" t="s">
        <v>34</v>
      </c>
      <c r="B18" s="16">
        <v>32</v>
      </c>
      <c r="C18" s="18">
        <v>0</v>
      </c>
      <c r="D18" s="18">
        <v>0</v>
      </c>
      <c r="E18" s="17" t="s">
        <v>35</v>
      </c>
      <c r="F18" s="16">
        <v>100</v>
      </c>
      <c r="G18" s="18">
        <v>1870868.74</v>
      </c>
      <c r="H18" s="18">
        <f>SUM(H7:H17)</f>
        <v>-197701.92</v>
      </c>
    </row>
    <row r="19" ht="12.85" customHeight="1" spans="1:8">
      <c r="A19" s="17" t="s">
        <v>36</v>
      </c>
      <c r="B19" s="16">
        <v>34</v>
      </c>
      <c r="C19" s="18">
        <v>0</v>
      </c>
      <c r="D19" s="18">
        <v>0</v>
      </c>
      <c r="E19" s="17" t="s">
        <v>37</v>
      </c>
      <c r="F19" s="16"/>
      <c r="G19" s="18"/>
      <c r="H19" s="18"/>
    </row>
    <row r="20" ht="12.85" customHeight="1" spans="1:8">
      <c r="A20" s="17" t="s">
        <v>38</v>
      </c>
      <c r="B20" s="16">
        <v>38</v>
      </c>
      <c r="C20" s="18">
        <v>0</v>
      </c>
      <c r="D20" s="18">
        <v>0</v>
      </c>
      <c r="E20" s="17" t="s">
        <v>39</v>
      </c>
      <c r="F20" s="16">
        <v>101</v>
      </c>
      <c r="G20" s="18">
        <v>0</v>
      </c>
      <c r="H20" s="18">
        <v>0</v>
      </c>
    </row>
    <row r="21" ht="12.85" customHeight="1" spans="1:8">
      <c r="A21" s="17" t="s">
        <v>40</v>
      </c>
      <c r="B21" s="16"/>
      <c r="C21" s="18"/>
      <c r="D21" s="18"/>
      <c r="E21" s="17" t="s">
        <v>41</v>
      </c>
      <c r="F21" s="16">
        <v>103</v>
      </c>
      <c r="G21" s="18">
        <v>0</v>
      </c>
      <c r="H21" s="18">
        <v>0</v>
      </c>
    </row>
    <row r="22" ht="12.85" customHeight="1" spans="1:8">
      <c r="A22" s="17" t="s">
        <v>42</v>
      </c>
      <c r="B22" s="16">
        <v>39</v>
      </c>
      <c r="C22" s="18">
        <v>550312.9</v>
      </c>
      <c r="D22" s="18">
        <v>587112.9</v>
      </c>
      <c r="E22" s="17" t="s">
        <v>43</v>
      </c>
      <c r="F22" s="16">
        <v>106</v>
      </c>
      <c r="G22" s="18"/>
      <c r="H22" s="18"/>
    </row>
    <row r="23" ht="12.85" customHeight="1" spans="1:8">
      <c r="A23" s="17" t="s">
        <v>44</v>
      </c>
      <c r="B23" s="16">
        <v>40</v>
      </c>
      <c r="C23" s="18">
        <v>306679</v>
      </c>
      <c r="D23" s="18">
        <v>343479</v>
      </c>
      <c r="E23" s="17"/>
      <c r="F23" s="16">
        <v>108</v>
      </c>
      <c r="G23" s="18"/>
      <c r="H23" s="18"/>
    </row>
    <row r="24" ht="12.85" customHeight="1" spans="1:8">
      <c r="A24" s="17" t="s">
        <v>45</v>
      </c>
      <c r="B24" s="16">
        <v>41</v>
      </c>
      <c r="C24" s="18">
        <v>243633.9</v>
      </c>
      <c r="D24" s="18">
        <f>D22-D23</f>
        <v>243633.9</v>
      </c>
      <c r="E24" s="17" t="s">
        <v>46</v>
      </c>
      <c r="F24" s="16">
        <v>110</v>
      </c>
      <c r="G24" s="18">
        <v>0</v>
      </c>
      <c r="H24" s="18">
        <v>0</v>
      </c>
    </row>
    <row r="25" ht="12.85" customHeight="1" spans="1:8">
      <c r="A25" s="17" t="s">
        <v>47</v>
      </c>
      <c r="B25" s="16">
        <v>44</v>
      </c>
      <c r="C25" s="18">
        <v>0</v>
      </c>
      <c r="D25" s="18">
        <v>0</v>
      </c>
      <c r="E25" s="17"/>
      <c r="F25" s="16"/>
      <c r="G25" s="18"/>
      <c r="H25" s="18"/>
    </row>
    <row r="26" ht="12.85" customHeight="1" spans="1:8">
      <c r="A26" s="17" t="s">
        <v>48</v>
      </c>
      <c r="B26" s="16">
        <v>45</v>
      </c>
      <c r="C26" s="18">
        <v>2463810.02</v>
      </c>
      <c r="D26" s="18">
        <v>2463810.02</v>
      </c>
      <c r="E26" s="17" t="s">
        <v>49</v>
      </c>
      <c r="F26" s="16">
        <v>114</v>
      </c>
      <c r="G26" s="18">
        <v>1870868.74</v>
      </c>
      <c r="H26" s="18">
        <f>H18</f>
        <v>-197701.92</v>
      </c>
    </row>
    <row r="27" ht="12.85" customHeight="1" spans="1:8">
      <c r="A27" s="17" t="s">
        <v>50</v>
      </c>
      <c r="B27" s="16">
        <v>46</v>
      </c>
      <c r="C27" s="18">
        <v>0</v>
      </c>
      <c r="D27" s="18">
        <v>0</v>
      </c>
      <c r="E27" s="17" t="s">
        <v>51</v>
      </c>
      <c r="F27" s="16"/>
      <c r="G27" s="18"/>
      <c r="H27" s="18"/>
    </row>
    <row r="28" ht="12.85" customHeight="1" spans="1:8">
      <c r="A28" s="17" t="s">
        <v>52</v>
      </c>
      <c r="B28" s="16">
        <v>50</v>
      </c>
      <c r="C28" s="18">
        <v>2707443.92</v>
      </c>
      <c r="D28" s="18">
        <f>D26+D24</f>
        <v>2707443.92</v>
      </c>
      <c r="E28" s="17" t="s">
        <v>53</v>
      </c>
      <c r="F28" s="16">
        <v>115</v>
      </c>
      <c r="G28" s="18">
        <v>1000000</v>
      </c>
      <c r="H28" s="18">
        <v>1000000</v>
      </c>
    </row>
    <row r="29" ht="12.85" customHeight="1" spans="1:8">
      <c r="A29" s="17" t="s">
        <v>54</v>
      </c>
      <c r="B29" s="16"/>
      <c r="C29" s="18"/>
      <c r="D29" s="18"/>
      <c r="E29" s="17" t="s">
        <v>55</v>
      </c>
      <c r="F29" s="16">
        <v>120</v>
      </c>
      <c r="G29" s="18">
        <v>0</v>
      </c>
      <c r="H29" s="18">
        <v>0</v>
      </c>
    </row>
    <row r="30" ht="12.85" customHeight="1" spans="1:8">
      <c r="A30" s="17" t="s">
        <v>56</v>
      </c>
      <c r="B30" s="16">
        <v>51</v>
      </c>
      <c r="C30" s="18">
        <v>0</v>
      </c>
      <c r="D30" s="18">
        <v>0</v>
      </c>
      <c r="E30" s="17" t="s">
        <v>57</v>
      </c>
      <c r="F30" s="16">
        <v>121</v>
      </c>
      <c r="G30" s="18">
        <v>0</v>
      </c>
      <c r="H30" s="18">
        <v>0</v>
      </c>
    </row>
    <row r="31" ht="12.85" customHeight="1" spans="1:8">
      <c r="A31" s="17" t="s">
        <v>58</v>
      </c>
      <c r="B31" s="16">
        <v>52</v>
      </c>
      <c r="C31" s="18">
        <v>0</v>
      </c>
      <c r="D31" s="18">
        <v>0</v>
      </c>
      <c r="E31" s="17" t="s">
        <v>59</v>
      </c>
      <c r="F31" s="16">
        <v>122</v>
      </c>
      <c r="G31" s="18">
        <v>0</v>
      </c>
      <c r="H31" s="18">
        <v>0</v>
      </c>
    </row>
    <row r="32" ht="12.85" customHeight="1" spans="1:8">
      <c r="A32" s="17" t="s">
        <v>60</v>
      </c>
      <c r="B32" s="16">
        <v>53</v>
      </c>
      <c r="C32" s="18"/>
      <c r="D32" s="18"/>
      <c r="E32" s="17" t="s">
        <v>61</v>
      </c>
      <c r="F32" s="16">
        <v>123</v>
      </c>
      <c r="G32" s="18">
        <v>7952674.2</v>
      </c>
      <c r="H32" s="18">
        <v>9907090.51</v>
      </c>
    </row>
    <row r="33" ht="12.85" customHeight="1" spans="1:8">
      <c r="A33" s="17" t="s">
        <v>62</v>
      </c>
      <c r="B33" s="16">
        <v>60</v>
      </c>
      <c r="C33" s="18">
        <v>0</v>
      </c>
      <c r="D33" s="18">
        <v>0</v>
      </c>
      <c r="E33" s="17" t="s">
        <v>63</v>
      </c>
      <c r="F33" s="16">
        <v>123</v>
      </c>
      <c r="G33" s="18">
        <v>8952674.2</v>
      </c>
      <c r="H33" s="18">
        <f>SUM(H28:H32)</f>
        <v>10907090.51</v>
      </c>
    </row>
    <row r="34" ht="12.85" customHeight="1" spans="1:8">
      <c r="A34" s="17" t="s">
        <v>64</v>
      </c>
      <c r="B34" s="16"/>
      <c r="C34" s="18">
        <v>10823542.94</v>
      </c>
      <c r="D34" s="18">
        <f>D28+D16</f>
        <v>10709388.59</v>
      </c>
      <c r="E34" s="17" t="s">
        <v>65</v>
      </c>
      <c r="F34" s="16">
        <v>135</v>
      </c>
      <c r="G34" s="18">
        <v>10823542.94</v>
      </c>
      <c r="H34" s="18">
        <f>H33+H26</f>
        <v>10709388.59</v>
      </c>
    </row>
    <row r="36" spans="8:8">
      <c r="H36">
        <f>D34-H34</f>
        <v>0</v>
      </c>
    </row>
  </sheetData>
  <mergeCells count="2">
    <mergeCell ref="A2:H2"/>
    <mergeCell ref="A3:D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C3" sqref="C3"/>
    </sheetView>
  </sheetViews>
  <sheetFormatPr defaultColWidth="9" defaultRowHeight="14.25" outlineLevelCol="4"/>
  <cols>
    <col min="1" max="1" width="22.875" customWidth="1"/>
    <col min="2" max="2" width="26.125" customWidth="1"/>
    <col min="3" max="3" width="30.75" customWidth="1"/>
    <col min="4" max="4" width="47.875" customWidth="1"/>
  </cols>
  <sheetData>
    <row r="1" spans="1:4">
      <c r="A1" s="1"/>
      <c r="B1" s="1"/>
      <c r="C1" s="1"/>
      <c r="D1" s="2"/>
    </row>
    <row r="2" ht="25.5" spans="1:4">
      <c r="A2" s="3" t="s">
        <v>66</v>
      </c>
      <c r="B2" s="4"/>
      <c r="C2" s="4"/>
      <c r="D2" s="5"/>
    </row>
    <row r="3" spans="1:4">
      <c r="A3" s="6" t="s">
        <v>1</v>
      </c>
      <c r="B3" s="7"/>
      <c r="C3" s="8"/>
      <c r="D3" s="9" t="s">
        <v>2</v>
      </c>
    </row>
    <row r="4" ht="28.5" spans="1:4">
      <c r="A4" s="10" t="s">
        <v>67</v>
      </c>
      <c r="B4" s="10" t="s">
        <v>4</v>
      </c>
      <c r="C4" s="10" t="s">
        <v>68</v>
      </c>
      <c r="D4" s="10" t="s">
        <v>69</v>
      </c>
    </row>
    <row r="5" ht="28.5" spans="1:4">
      <c r="A5" s="11" t="s">
        <v>70</v>
      </c>
      <c r="B5" s="10">
        <v>1</v>
      </c>
      <c r="C5" s="12">
        <v>740424.76</v>
      </c>
      <c r="D5" s="12">
        <v>2926216.74</v>
      </c>
    </row>
    <row r="6" ht="28.5" spans="1:4">
      <c r="A6" s="11" t="s">
        <v>71</v>
      </c>
      <c r="B6" s="10">
        <v>4</v>
      </c>
      <c r="C6" s="12">
        <v>300803.56</v>
      </c>
      <c r="D6" s="12">
        <v>1038763.92</v>
      </c>
    </row>
    <row r="7" ht="42.75" spans="1:4">
      <c r="A7" s="11" t="s">
        <v>72</v>
      </c>
      <c r="B7" s="10">
        <v>5</v>
      </c>
      <c r="C7" s="12">
        <v>0</v>
      </c>
      <c r="D7" s="12">
        <v>0</v>
      </c>
    </row>
    <row r="8" ht="28.5" spans="1:4">
      <c r="A8" s="11" t="s">
        <v>73</v>
      </c>
      <c r="B8" s="10">
        <v>10</v>
      </c>
      <c r="C8" s="12">
        <f>C5-C6</f>
        <v>439621.2</v>
      </c>
      <c r="D8" s="12">
        <f>D5-D6</f>
        <v>1887452.82</v>
      </c>
    </row>
    <row r="9" ht="42.75" spans="1:4">
      <c r="A9" s="11" t="s">
        <v>74</v>
      </c>
      <c r="B9" s="10">
        <v>11</v>
      </c>
      <c r="C9" s="12">
        <v>0</v>
      </c>
      <c r="D9" s="12">
        <v>0</v>
      </c>
    </row>
    <row r="10" ht="28.5" spans="1:4">
      <c r="A10" s="11" t="s">
        <v>75</v>
      </c>
      <c r="B10" s="10">
        <v>14</v>
      </c>
      <c r="C10" s="12">
        <v>0</v>
      </c>
      <c r="D10" s="12">
        <v>0</v>
      </c>
    </row>
    <row r="11" ht="28.5" spans="1:4">
      <c r="A11" s="11" t="s">
        <v>76</v>
      </c>
      <c r="B11" s="10">
        <v>15</v>
      </c>
      <c r="C11" s="12">
        <v>263536.24</v>
      </c>
      <c r="D11" s="12">
        <v>903542.34</v>
      </c>
    </row>
    <row r="12" ht="28.5" spans="1:4">
      <c r="A12" s="11" t="s">
        <v>77</v>
      </c>
      <c r="B12" s="10">
        <v>16</v>
      </c>
      <c r="C12" s="12">
        <v>156.84</v>
      </c>
      <c r="D12" s="12">
        <v>98.58</v>
      </c>
    </row>
    <row r="13" ht="28.5" spans="1:4">
      <c r="A13" s="11" t="s">
        <v>78</v>
      </c>
      <c r="B13" s="10">
        <v>18</v>
      </c>
      <c r="C13" s="12">
        <f>C8-C11-C12</f>
        <v>175928.12</v>
      </c>
      <c r="D13" s="12">
        <f>D8-D11-D12</f>
        <v>983811.9</v>
      </c>
    </row>
    <row r="14" ht="28.5" spans="1:4">
      <c r="A14" s="11" t="s">
        <v>79</v>
      </c>
      <c r="B14" s="10">
        <v>19</v>
      </c>
      <c r="C14" s="12">
        <v>0</v>
      </c>
      <c r="D14" s="12">
        <v>0</v>
      </c>
    </row>
    <row r="15" ht="28.5" spans="1:4">
      <c r="A15" s="11" t="s">
        <v>80</v>
      </c>
      <c r="B15" s="10">
        <v>23</v>
      </c>
      <c r="C15" s="12">
        <v>633000</v>
      </c>
      <c r="D15" s="12">
        <v>1183318.14</v>
      </c>
    </row>
    <row r="16" ht="28.5" spans="1:4">
      <c r="A16" s="11" t="s">
        <v>81</v>
      </c>
      <c r="B16" s="10">
        <v>25</v>
      </c>
      <c r="C16" s="12">
        <v>0</v>
      </c>
      <c r="D16" s="12">
        <v>0</v>
      </c>
    </row>
    <row r="17" ht="28.5" spans="1:4">
      <c r="A17" s="11" t="s">
        <v>82</v>
      </c>
      <c r="B17" s="10">
        <v>27</v>
      </c>
      <c r="C17" s="12">
        <f>C13+C15</f>
        <v>808928.12</v>
      </c>
      <c r="D17" s="12">
        <f>D13+D15</f>
        <v>2167130.04</v>
      </c>
    </row>
    <row r="18" ht="28.5" spans="1:4">
      <c r="A18" s="11" t="s">
        <v>83</v>
      </c>
      <c r="B18" s="10">
        <v>28</v>
      </c>
      <c r="C18" s="12">
        <v>0</v>
      </c>
      <c r="D18" s="12">
        <v>0</v>
      </c>
    </row>
    <row r="19" ht="28.5" spans="1:5">
      <c r="A19" s="11" t="s">
        <v>84</v>
      </c>
      <c r="B19" s="10">
        <v>30</v>
      </c>
      <c r="C19" s="12">
        <f>C17-C18</f>
        <v>808928.12</v>
      </c>
      <c r="D19" s="12">
        <f>D17-D18</f>
        <v>2167130.04</v>
      </c>
      <c r="E19">
        <f>D19-1954416.31</f>
        <v>212713.73</v>
      </c>
    </row>
  </sheetData>
  <mergeCells count="2">
    <mergeCell ref="A2:D2"/>
    <mergeCell ref="A3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表页_1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</cp:lastModifiedBy>
  <dcterms:created xsi:type="dcterms:W3CDTF">2024-10-23T14:05:00Z</dcterms:created>
  <dcterms:modified xsi:type="dcterms:W3CDTF">2025-01-10T11:58:26Z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DF65192E8C8C4B4AA461DACD37A78902_11</vt:lpwstr>
  </property>
  <property fmtid="{D5CDD505-2E9C-101B-9397-08002B2CF9AE}" pid="3" name="KSOProductBuildVer">
    <vt:lpwstr>2052-11.8.2.11806</vt:lpwstr>
  </property>
</Properties>
</file>